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9585"/>
  </bookViews>
  <sheets>
    <sheet name="anno 2021 def" sheetId="3" r:id="rId1"/>
  </sheets>
  <definedNames>
    <definedName name="_xlnm._FilterDatabase" localSheetId="0" hidden="1">'anno 2021 def'!$A$1:$H$11</definedName>
    <definedName name="classi" localSheetId="0">'anno 2021 def'!$B$2:$B$11</definedName>
    <definedName name="classi">#REF!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/>
  <c r="C12"/>
  <c r="H11" l="1"/>
  <c r="G11"/>
  <c r="E11"/>
  <c r="F11"/>
  <c r="D11"/>
  <c r="C11"/>
  <c r="H12" l="1"/>
  <c r="G12"/>
  <c r="F12"/>
  <c r="E12"/>
</calcChain>
</file>

<file path=xl/sharedStrings.xml><?xml version="1.0" encoding="utf-8"?>
<sst xmlns="http://schemas.openxmlformats.org/spreadsheetml/2006/main" count="18" uniqueCount="18">
  <si>
    <t>CLASSI</t>
  </si>
  <si>
    <t>QUOTA % PREMI EROGATI RISPETTO ALLA QUOTA TEORICA MASSIMA/INTERA</t>
  </si>
  <si>
    <t>DIRIGENTI MEDICI BENEFICIARI</t>
  </si>
  <si>
    <t xml:space="preserve">ECONOMICO EROGATO AI DIRIGENTI MEDICI </t>
  </si>
  <si>
    <t>DIRIGENTI NON MEDICI BENEFICIARI</t>
  </si>
  <si>
    <t xml:space="preserve">ECONOMICO EROGATO AI DIRIGENTI NON MEDICI </t>
  </si>
  <si>
    <t>PERSONALE COMPARTO BENEFICIARIO</t>
  </si>
  <si>
    <t>ECONOMICO EROGATO AL PERSONALE DEL COMPARTO</t>
  </si>
  <si>
    <t>0,00%-10,00%</t>
  </si>
  <si>
    <t>10,01%-20,00%</t>
  </si>
  <si>
    <t>20,01%-30,00%</t>
  </si>
  <si>
    <t>30,01%-40,00%</t>
  </si>
  <si>
    <t>40,01%-50,00%</t>
  </si>
  <si>
    <t>50,01%-60,00%</t>
  </si>
  <si>
    <t>60,01%-70,00%</t>
  </si>
  <si>
    <t>70,01%-80,00%</t>
  </si>
  <si>
    <t>80,01%-90,00%</t>
  </si>
  <si>
    <t>90,01%-100,00%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</si>
</sst>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1"/>
      <color indexed="8"/>
      <name val="Calibri"/>
      <family val="2"/>
    </font>
    <font>
      <b/>
      <sz val="10"/>
      <color indexed="8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/>
    <xf numFmtId="164" fontId="0" fillId="0" borderId="0" xfId="0" applyNumberFormat="1" applyFill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Fill="1" applyBorder="1"/>
    <xf numFmtId="4" fontId="0" fillId="0" borderId="1" xfId="0" applyNumberFormat="1" applyFill="1" applyBorder="1"/>
    <xf numFmtId="0" fontId="0" fillId="2" borderId="1" xfId="0" applyNumberFormat="1" applyFill="1" applyBorder="1"/>
    <xf numFmtId="164" fontId="4" fillId="2" borderId="1" xfId="1" applyFont="1" applyFill="1" applyBorder="1"/>
    <xf numFmtId="0" fontId="0" fillId="0" borderId="1" xfId="0" applyNumberFormat="1" applyBorder="1"/>
    <xf numFmtId="4" fontId="0" fillId="0" borderId="1" xfId="1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3" fontId="1" fillId="0" borderId="1" xfId="0" applyNumberFormat="1" applyFont="1" applyFill="1" applyBorder="1"/>
    <xf numFmtId="0" fontId="0" fillId="6" borderId="1" xfId="0" applyNumberFormat="1" applyFill="1" applyBorder="1"/>
    <xf numFmtId="164" fontId="4" fillId="6" borderId="1" xfId="1" applyFont="1" applyFill="1" applyBorder="1"/>
    <xf numFmtId="0" fontId="0" fillId="7" borderId="1" xfId="0" applyNumberFormat="1" applyFill="1" applyBorder="1"/>
    <xf numFmtId="4" fontId="0" fillId="7" borderId="1" xfId="1" applyNumberFormat="1" applyFont="1" applyFill="1" applyBorder="1"/>
    <xf numFmtId="0" fontId="0" fillId="8" borderId="1" xfId="0" applyNumberFormat="1" applyFill="1" applyBorder="1"/>
    <xf numFmtId="0" fontId="0" fillId="8" borderId="1" xfId="0" applyFill="1" applyBorder="1"/>
    <xf numFmtId="164" fontId="4" fillId="2" borderId="0" xfId="1" applyFont="1" applyFill="1" applyBorder="1"/>
    <xf numFmtId="4" fontId="0" fillId="8" borderId="1" xfId="0" applyNumberFormat="1" applyFill="1" applyBorder="1"/>
    <xf numFmtId="4" fontId="4" fillId="8" borderId="1" xfId="1" applyNumberFormat="1" applyFont="1" applyFill="1" applyBorder="1"/>
  </cellXfs>
  <cellStyles count="2">
    <cellStyle name="Migliaia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workbookViewId="0">
      <selection activeCell="B23" sqref="B23"/>
    </sheetView>
  </sheetViews>
  <sheetFormatPr defaultRowHeight="15"/>
  <cols>
    <col min="1" max="1" width="9.42578125" customWidth="1"/>
    <col min="2" max="2" width="21.7109375" customWidth="1"/>
    <col min="3" max="3" width="19.7109375" customWidth="1"/>
    <col min="4" max="4" width="19.7109375" style="2" customWidth="1"/>
    <col min="5" max="6" width="23.28515625" style="2" customWidth="1"/>
    <col min="7" max="8" width="17.5703125" style="2" customWidth="1"/>
    <col min="11" max="11" width="14.5703125" bestFit="1" customWidth="1"/>
  </cols>
  <sheetData>
    <row r="1" spans="1:11" ht="63.75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9" t="s">
        <v>6</v>
      </c>
      <c r="H1" s="9" t="s">
        <v>7</v>
      </c>
      <c r="K1" s="1"/>
    </row>
    <row r="2" spans="1:11" ht="30" customHeight="1">
      <c r="A2" s="5">
        <v>1</v>
      </c>
      <c r="B2" s="5" t="s">
        <v>8</v>
      </c>
      <c r="C2" s="10"/>
      <c r="D2" s="10"/>
      <c r="E2" s="11"/>
      <c r="F2" s="12"/>
      <c r="G2" s="13"/>
      <c r="H2" s="14"/>
    </row>
    <row r="3" spans="1:11" ht="30" customHeight="1">
      <c r="A3" s="5">
        <v>2</v>
      </c>
      <c r="B3" s="5" t="s">
        <v>9</v>
      </c>
      <c r="C3" s="15"/>
      <c r="D3" s="16"/>
      <c r="E3" s="11"/>
      <c r="F3" s="12"/>
      <c r="G3" s="13"/>
      <c r="H3" s="10"/>
    </row>
    <row r="4" spans="1:11" ht="30" customHeight="1">
      <c r="A4" s="5">
        <v>3</v>
      </c>
      <c r="B4" s="5" t="s">
        <v>10</v>
      </c>
      <c r="C4" s="15"/>
      <c r="D4" s="16"/>
      <c r="E4" s="11"/>
      <c r="F4" s="12"/>
      <c r="G4" s="25">
        <v>1</v>
      </c>
      <c r="H4" s="28">
        <v>1077.6600000000001</v>
      </c>
    </row>
    <row r="5" spans="1:11" ht="30" customHeight="1">
      <c r="A5" s="5">
        <v>4</v>
      </c>
      <c r="B5" s="5" t="s">
        <v>11</v>
      </c>
      <c r="C5" s="15"/>
      <c r="D5" s="16"/>
      <c r="E5" s="11"/>
      <c r="F5" s="12"/>
      <c r="G5" s="25">
        <v>76</v>
      </c>
      <c r="H5" s="28">
        <v>65217.79</v>
      </c>
    </row>
    <row r="6" spans="1:11" ht="30" customHeight="1">
      <c r="A6" s="5">
        <v>5</v>
      </c>
      <c r="B6" s="5" t="s">
        <v>12</v>
      </c>
      <c r="C6" s="15"/>
      <c r="D6" s="16"/>
      <c r="E6" s="11"/>
      <c r="F6" s="12"/>
      <c r="G6" s="25">
        <v>156</v>
      </c>
      <c r="H6" s="29">
        <v>151471.46</v>
      </c>
    </row>
    <row r="7" spans="1:11" ht="30" customHeight="1">
      <c r="A7" s="5">
        <v>6</v>
      </c>
      <c r="B7" s="5" t="s">
        <v>13</v>
      </c>
      <c r="C7" s="15"/>
      <c r="D7" s="16"/>
      <c r="E7" s="13"/>
      <c r="F7" s="14"/>
      <c r="G7" s="26">
        <v>396</v>
      </c>
      <c r="H7" s="28">
        <v>447813.18</v>
      </c>
    </row>
    <row r="8" spans="1:11" ht="30" customHeight="1">
      <c r="A8" s="5">
        <v>7</v>
      </c>
      <c r="B8" s="5" t="s">
        <v>14</v>
      </c>
      <c r="C8" s="15"/>
      <c r="D8" s="16"/>
      <c r="E8" s="13"/>
      <c r="F8" s="14"/>
      <c r="G8" s="25">
        <v>964</v>
      </c>
      <c r="H8" s="29">
        <v>1178890.53</v>
      </c>
    </row>
    <row r="9" spans="1:11" ht="30" customHeight="1">
      <c r="A9" s="5">
        <v>8</v>
      </c>
      <c r="B9" s="5" t="s">
        <v>15</v>
      </c>
      <c r="C9" s="23">
        <v>1</v>
      </c>
      <c r="D9" s="24">
        <v>1600</v>
      </c>
      <c r="E9" s="21">
        <v>1</v>
      </c>
      <c r="F9" s="22">
        <v>10000</v>
      </c>
      <c r="G9" s="25">
        <v>3415</v>
      </c>
      <c r="H9" s="29">
        <v>4688525.74</v>
      </c>
    </row>
    <row r="10" spans="1:11" ht="30" customHeight="1">
      <c r="A10" s="5">
        <v>9</v>
      </c>
      <c r="B10" s="5" t="s">
        <v>16</v>
      </c>
      <c r="C10" s="23">
        <v>74</v>
      </c>
      <c r="D10" s="24">
        <v>101440.07</v>
      </c>
      <c r="E10" s="21">
        <v>13</v>
      </c>
      <c r="F10" s="22">
        <v>115164.9</v>
      </c>
      <c r="G10" s="25">
        <v>4529</v>
      </c>
      <c r="H10" s="29">
        <v>6495845.6100000003</v>
      </c>
    </row>
    <row r="11" spans="1:11" ht="30" customHeight="1">
      <c r="A11" s="5">
        <v>10</v>
      </c>
      <c r="B11" s="5" t="s">
        <v>17</v>
      </c>
      <c r="C11" s="23">
        <f>2391+16</f>
        <v>2407</v>
      </c>
      <c r="D11" s="24">
        <f>4394397.62+13651.393</f>
        <v>4408049.0130000003</v>
      </c>
      <c r="E11" s="21">
        <f>361+2</f>
        <v>363</v>
      </c>
      <c r="F11" s="22">
        <f>3016957.27+4580.55</f>
        <v>3021537.82</v>
      </c>
      <c r="G11" s="25">
        <f>3258+55</f>
        <v>3313</v>
      </c>
      <c r="H11" s="29">
        <f>4959942.8+42557.81</f>
        <v>5002500.6099999994</v>
      </c>
    </row>
    <row r="12" spans="1:11" s="3" customFormat="1">
      <c r="A12" s="17"/>
      <c r="B12" s="17"/>
      <c r="C12" s="20">
        <f t="shared" ref="C12:D12" si="0">SUM(C7:C11)</f>
        <v>2482</v>
      </c>
      <c r="D12" s="19">
        <f t="shared" si="0"/>
        <v>4511089.0830000006</v>
      </c>
      <c r="E12" s="18">
        <f>SUM(E7:E11)</f>
        <v>377</v>
      </c>
      <c r="F12" s="19">
        <f>SUM(F7:F11)</f>
        <v>3146702.7199999997</v>
      </c>
      <c r="G12" s="20">
        <f>SUM(G2:G11)</f>
        <v>12850</v>
      </c>
      <c r="H12" s="19">
        <f>SUM(H2:H11)</f>
        <v>18031342.579999998</v>
      </c>
    </row>
    <row r="13" spans="1:11">
      <c r="H13" s="27"/>
    </row>
    <row r="14" spans="1:11">
      <c r="H14" s="4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2021 def</vt:lpstr>
      <vt:lpstr>'anno 2021 def'!classi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Venturi</dc:creator>
  <cp:lastModifiedBy>sonnj.paccagnini</cp:lastModifiedBy>
  <dcterms:created xsi:type="dcterms:W3CDTF">2022-03-28T10:16:20Z</dcterms:created>
  <dcterms:modified xsi:type="dcterms:W3CDTF">2023-05-17T07:02:01Z</dcterms:modified>
</cp:coreProperties>
</file>